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ACKUP 20191025 IVAN DESKTOP\000 NEWLY UPDATED\"/>
    </mc:Choice>
  </mc:AlternateContent>
  <bookViews>
    <workbookView xWindow="-120" yWindow="-120" windowWidth="29040" windowHeight="1599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E15" i="1" s="1"/>
  <c r="C14" i="1"/>
  <c r="E14" i="1" s="1"/>
  <c r="C13" i="1"/>
  <c r="D13" i="1"/>
  <c r="D18" i="1"/>
  <c r="D17" i="1"/>
  <c r="D16" i="1"/>
  <c r="D15" i="1"/>
  <c r="D14" i="1"/>
  <c r="E18" i="1"/>
  <c r="E17" i="1"/>
  <c r="E16" i="1"/>
  <c r="E13" i="1"/>
  <c r="B19" i="1" l="1"/>
  <c r="F18" i="1"/>
  <c r="F17" i="1"/>
  <c r="F16" i="1"/>
  <c r="F15" i="1"/>
  <c r="F14" i="1"/>
  <c r="F13" i="1"/>
  <c r="E19" i="1"/>
  <c r="C9" i="1"/>
  <c r="B9" i="1"/>
  <c r="E8" i="1"/>
  <c r="D8" i="1"/>
  <c r="F8" i="1" s="1"/>
  <c r="C8" i="1"/>
  <c r="E7" i="1"/>
  <c r="D7" i="1"/>
  <c r="C7" i="1"/>
  <c r="E6" i="1"/>
  <c r="D6" i="1"/>
  <c r="F6" i="1" s="1"/>
  <c r="C6" i="1"/>
  <c r="E5" i="1"/>
  <c r="D5" i="1"/>
  <c r="C5" i="1"/>
  <c r="E4" i="1"/>
  <c r="D4" i="1"/>
  <c r="F4" i="1" s="1"/>
  <c r="C4" i="1"/>
  <c r="E3" i="1"/>
  <c r="D3" i="1"/>
  <c r="C3" i="1"/>
  <c r="E9" i="1" l="1"/>
  <c r="D19" i="1"/>
  <c r="F5" i="1"/>
  <c r="F3" i="1"/>
  <c r="F7" i="1"/>
  <c r="F19" i="1"/>
  <c r="D9" i="1"/>
  <c r="C19" i="1"/>
  <c r="F9" i="1" l="1"/>
</calcChain>
</file>

<file path=xl/sharedStrings.xml><?xml version="1.0" encoding="utf-8"?>
<sst xmlns="http://schemas.openxmlformats.org/spreadsheetml/2006/main" count="29" uniqueCount="16">
  <si>
    <t>CTI CFF COUNTRY CONTRIBUTION 2019 PER GDP 2013</t>
  </si>
  <si>
    <t>&gt;&gt; Budget 2020</t>
  </si>
  <si>
    <t>COUNTRY</t>
  </si>
  <si>
    <t>GDP 2013</t>
  </si>
  <si>
    <t>% GDP</t>
  </si>
  <si>
    <t>60%
 FROM BUDGET DIVIDED BY SIX COUNTRIES</t>
  </si>
  <si>
    <t>40% 
FROM PROPORTION TO GDP 2013</t>
  </si>
  <si>
    <t>CONTRIBUTION CALCULATION FOR
2020</t>
  </si>
  <si>
    <t>Indonesia</t>
  </si>
  <si>
    <t>Malaysia</t>
  </si>
  <si>
    <t>Papua New Guinea</t>
  </si>
  <si>
    <t>Philippines</t>
  </si>
  <si>
    <t>Solomon Island</t>
  </si>
  <si>
    <t>Timor Leste</t>
  </si>
  <si>
    <t>CTI CFF COUNTRY CONTRIBUTION 2019 PER GDP 2017</t>
  </si>
  <si>
    <t>GDP 2017 DATA IS RETRIEVED FROM WORLD BANK : https://data.worldbank.org/indicator/NY.GDP.MKTP.CD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</si>
</sst>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0070C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3" xfId="0" applyBorder="1"/>
    <xf numFmtId="41" fontId="1" fillId="0" borderId="4" xfId="2" applyBorder="1"/>
    <xf numFmtId="10" fontId="1" fillId="0" borderId="4" xfId="3" applyNumberFormat="1" applyBorder="1"/>
    <xf numFmtId="41" fontId="1" fillId="0" borderId="4" xfId="1" applyNumberFormat="1" applyBorder="1"/>
    <xf numFmtId="41" fontId="4" fillId="2" borderId="4" xfId="2" applyFont="1" applyFill="1" applyBorder="1"/>
    <xf numFmtId="0" fontId="0" fillId="0" borderId="5" xfId="0" applyBorder="1"/>
    <xf numFmtId="41" fontId="1" fillId="0" borderId="6" xfId="2" applyBorder="1"/>
    <xf numFmtId="10" fontId="1" fillId="0" borderId="6" xfId="3" applyNumberFormat="1" applyBorder="1"/>
    <xf numFmtId="41" fontId="1" fillId="0" borderId="6" xfId="1" applyNumberFormat="1" applyBorder="1"/>
    <xf numFmtId="41" fontId="4" fillId="2" borderId="6" xfId="2" applyFont="1" applyFill="1" applyBorder="1"/>
    <xf numFmtId="41" fontId="1" fillId="0" borderId="7" xfId="2" applyBorder="1"/>
    <xf numFmtId="10" fontId="1" fillId="0" borderId="7" xfId="3" applyNumberFormat="1" applyBorder="1"/>
    <xf numFmtId="41" fontId="1" fillId="0" borderId="7" xfId="1" applyNumberFormat="1" applyBorder="1"/>
    <xf numFmtId="41" fontId="4" fillId="2" borderId="7" xfId="2" applyFont="1" applyFill="1" applyBorder="1"/>
    <xf numFmtId="0" fontId="0" fillId="0" borderId="8" xfId="0" applyBorder="1"/>
    <xf numFmtId="164" fontId="1" fillId="0" borderId="9" xfId="0" applyNumberFormat="1" applyFont="1" applyBorder="1"/>
    <xf numFmtId="9" fontId="1" fillId="0" borderId="9" xfId="3" applyBorder="1"/>
    <xf numFmtId="41" fontId="1" fillId="0" borderId="9" xfId="1" applyNumberFormat="1" applyBorder="1"/>
    <xf numFmtId="41" fontId="4" fillId="2" borderId="9" xfId="0" applyNumberFormat="1" applyFont="1" applyFill="1" applyBorder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/>
    <xf numFmtId="41" fontId="6" fillId="0" borderId="0" xfId="2" applyFont="1"/>
    <xf numFmtId="0" fontId="6" fillId="0" borderId="0" xfId="0" applyFont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6</xdr:col>
      <xdr:colOff>9525</xdr:colOff>
      <xdr:row>47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6419850" cy="48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topLeftCell="A12" workbookViewId="0">
      <selection activeCell="A21" sqref="A21"/>
    </sheetView>
  </sheetViews>
  <sheetFormatPr defaultRowHeight="15" x14ac:dyDescent="0.25"/>
  <cols>
    <col min="1" max="1" width="27" customWidth="1"/>
    <col min="2" max="2" width="11.85546875" customWidth="1"/>
    <col min="3" max="3" width="9.140625" customWidth="1"/>
    <col min="4" max="4" width="16.85546875" customWidth="1"/>
    <col min="5" max="5" width="15.140625" customWidth="1"/>
    <col min="6" max="6" width="16.140625" customWidth="1"/>
  </cols>
  <sheetData>
    <row r="1" spans="1:6" x14ac:dyDescent="0.25">
      <c r="A1" s="23" t="s">
        <v>0</v>
      </c>
      <c r="D1" s="24">
        <v>2756016</v>
      </c>
      <c r="E1" s="25" t="s">
        <v>1</v>
      </c>
    </row>
    <row r="2" spans="1:6" ht="60" x14ac:dyDescent="0.25">
      <c r="A2" s="21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</row>
    <row r="3" spans="1:6" x14ac:dyDescent="0.25">
      <c r="A3" s="1" t="s">
        <v>8</v>
      </c>
      <c r="B3" s="2">
        <v>916646</v>
      </c>
      <c r="C3" s="3">
        <f>B3/$B$9</f>
        <v>0.59535843767495811</v>
      </c>
      <c r="D3" s="4">
        <f>(0.6*$D$1)/6</f>
        <v>275601.59999999998</v>
      </c>
      <c r="E3" s="4">
        <f>C3*0.4*$D$1</f>
        <v>656326.95198687504</v>
      </c>
      <c r="F3" s="5">
        <f t="shared" ref="F3:F8" si="0">D3+E3</f>
        <v>931928.55198687501</v>
      </c>
    </row>
    <row r="4" spans="1:6" x14ac:dyDescent="0.25">
      <c r="A4" s="6" t="s">
        <v>9</v>
      </c>
      <c r="B4" s="7">
        <v>323276</v>
      </c>
      <c r="C4" s="8">
        <f t="shared" ref="C4:C8" si="1">B4/$B$9</f>
        <v>0.20996665484582899</v>
      </c>
      <c r="D4" s="9">
        <f t="shared" ref="D4:D8" si="2">(0.6*$D$1)/6</f>
        <v>275601.59999999998</v>
      </c>
      <c r="E4" s="9">
        <f t="shared" ref="E4:E8" si="3">C4*0.4*$D$1</f>
        <v>231468.5840886329</v>
      </c>
      <c r="F4" s="10">
        <f t="shared" si="0"/>
        <v>507070.18408863287</v>
      </c>
    </row>
    <row r="5" spans="1:6" x14ac:dyDescent="0.25">
      <c r="A5" s="6" t="s">
        <v>10</v>
      </c>
      <c r="B5" s="7">
        <v>21144</v>
      </c>
      <c r="C5" s="8">
        <f t="shared" si="1"/>
        <v>1.3732955586125195E-2</v>
      </c>
      <c r="D5" s="9">
        <f t="shared" si="2"/>
        <v>275601.59999999998</v>
      </c>
      <c r="E5" s="9">
        <f t="shared" si="3"/>
        <v>15139.298129060167</v>
      </c>
      <c r="F5" s="10">
        <f t="shared" si="0"/>
        <v>290740.89812906017</v>
      </c>
    </row>
    <row r="6" spans="1:6" x14ac:dyDescent="0.25">
      <c r="A6" s="6" t="s">
        <v>11</v>
      </c>
      <c r="B6" s="7">
        <v>271836</v>
      </c>
      <c r="C6" s="8">
        <f t="shared" si="1"/>
        <v>0.1765565510173065</v>
      </c>
      <c r="D6" s="9">
        <f t="shared" si="2"/>
        <v>275601.59999999998</v>
      </c>
      <c r="E6" s="9">
        <f t="shared" si="3"/>
        <v>194637.07180340521</v>
      </c>
      <c r="F6" s="10">
        <f t="shared" si="0"/>
        <v>470238.67180340516</v>
      </c>
    </row>
    <row r="7" spans="1:6" x14ac:dyDescent="0.25">
      <c r="A7" s="6" t="s">
        <v>12</v>
      </c>
      <c r="B7" s="7">
        <v>1111</v>
      </c>
      <c r="C7" s="8">
        <f t="shared" si="1"/>
        <v>7.2159069505226502E-4</v>
      </c>
      <c r="D7" s="9">
        <f t="shared" si="2"/>
        <v>275601.59999999998</v>
      </c>
      <c r="E7" s="9">
        <f t="shared" si="3"/>
        <v>795.48620040606534</v>
      </c>
      <c r="F7" s="10">
        <f t="shared" si="0"/>
        <v>276397.08620040602</v>
      </c>
    </row>
    <row r="8" spans="1:6" x14ac:dyDescent="0.25">
      <c r="A8" s="6" t="s">
        <v>13</v>
      </c>
      <c r="B8" s="11">
        <v>5641</v>
      </c>
      <c r="C8" s="12">
        <f t="shared" si="1"/>
        <v>3.6638101807289171E-3</v>
      </c>
      <c r="D8" s="13">
        <f t="shared" si="2"/>
        <v>275601.59999999998</v>
      </c>
      <c r="E8" s="13">
        <f t="shared" si="3"/>
        <v>4039.0077916207151</v>
      </c>
      <c r="F8" s="14">
        <f t="shared" si="0"/>
        <v>279640.60779162071</v>
      </c>
    </row>
    <row r="9" spans="1:6" ht="15.75" thickBot="1" x14ac:dyDescent="0.3">
      <c r="A9" s="15"/>
      <c r="B9" s="16">
        <f>SUM(B3:B8)</f>
        <v>1539654</v>
      </c>
      <c r="C9" s="17">
        <f t="shared" ref="C9:F9" si="4">SUM(C3:C8)</f>
        <v>1</v>
      </c>
      <c r="D9" s="18">
        <f t="shared" si="4"/>
        <v>1653609.6</v>
      </c>
      <c r="E9" s="18">
        <f t="shared" si="4"/>
        <v>1102406.4000000001</v>
      </c>
      <c r="F9" s="19">
        <f t="shared" si="4"/>
        <v>2756016</v>
      </c>
    </row>
    <row r="10" spans="1:6" ht="15.75" thickTop="1" x14ac:dyDescent="0.25"/>
    <row r="11" spans="1:6" x14ac:dyDescent="0.25">
      <c r="A11" s="23" t="s">
        <v>14</v>
      </c>
      <c r="D11" s="24">
        <v>2756016</v>
      </c>
      <c r="E11" s="25" t="s">
        <v>1</v>
      </c>
    </row>
    <row r="12" spans="1:6" ht="60" x14ac:dyDescent="0.25">
      <c r="A12" s="21" t="s">
        <v>2</v>
      </c>
      <c r="B12" s="22" t="s">
        <v>3</v>
      </c>
      <c r="C12" s="22" t="s">
        <v>4</v>
      </c>
      <c r="D12" s="22" t="s">
        <v>5</v>
      </c>
      <c r="E12" s="22" t="s">
        <v>6</v>
      </c>
      <c r="F12" s="22" t="s">
        <v>7</v>
      </c>
    </row>
    <row r="13" spans="1:6" x14ac:dyDescent="0.25">
      <c r="A13" s="1" t="s">
        <v>8</v>
      </c>
      <c r="B13" s="2">
        <v>1015000</v>
      </c>
      <c r="C13" s="3">
        <f>B13/$B$19</f>
        <v>0.60799814066381419</v>
      </c>
      <c r="D13" s="9">
        <f>(0.6*$D$11)/6</f>
        <v>275601.59999999998</v>
      </c>
      <c r="E13" s="4">
        <f t="shared" ref="E13:E18" si="5">C13*0.4*$D$11</f>
        <v>670261.041455889</v>
      </c>
      <c r="F13" s="5">
        <f t="shared" ref="F13:F18" si="6">D13+E13</f>
        <v>945862.64145588898</v>
      </c>
    </row>
    <row r="14" spans="1:6" x14ac:dyDescent="0.25">
      <c r="A14" s="6" t="s">
        <v>9</v>
      </c>
      <c r="B14" s="7">
        <v>314707</v>
      </c>
      <c r="C14" s="8">
        <f>B14/$B$19</f>
        <v>0.18851356734373101</v>
      </c>
      <c r="D14" s="9">
        <f>(0.6*$D$11)/6</f>
        <v>275601.59999999998</v>
      </c>
      <c r="E14" s="9">
        <f t="shared" si="5"/>
        <v>207818.5631265601</v>
      </c>
      <c r="F14" s="10">
        <f t="shared" si="6"/>
        <v>483420.16312656004</v>
      </c>
    </row>
    <row r="15" spans="1:6" x14ac:dyDescent="0.25">
      <c r="A15" s="6" t="s">
        <v>10</v>
      </c>
      <c r="B15" s="7">
        <v>22278</v>
      </c>
      <c r="C15" s="8">
        <f t="shared" ref="C15:C18" si="7">B15/$B$19</f>
        <v>1.3344810421387637E-2</v>
      </c>
      <c r="D15" s="9">
        <f t="shared" ref="D15:D18" si="8">(0.6*$D$11)/6</f>
        <v>275601.59999999998</v>
      </c>
      <c r="E15" s="9">
        <f t="shared" si="5"/>
        <v>14711.404415324429</v>
      </c>
      <c r="F15" s="10">
        <f t="shared" si="6"/>
        <v>290313.00441532442</v>
      </c>
    </row>
    <row r="16" spans="1:6" x14ac:dyDescent="0.25">
      <c r="A16" s="6" t="s">
        <v>11</v>
      </c>
      <c r="B16" s="7">
        <v>313620</v>
      </c>
      <c r="C16" s="8">
        <f t="shared" si="7"/>
        <v>0.18786244027092158</v>
      </c>
      <c r="D16" s="9">
        <f t="shared" si="8"/>
        <v>275601.59999999998</v>
      </c>
      <c r="E16" s="9">
        <f t="shared" si="5"/>
        <v>207100.75647428169</v>
      </c>
      <c r="F16" s="10">
        <f t="shared" si="6"/>
        <v>482702.35647428164</v>
      </c>
    </row>
    <row r="17" spans="1:6" x14ac:dyDescent="0.25">
      <c r="A17" s="6" t="s">
        <v>12</v>
      </c>
      <c r="B17" s="7">
        <v>1321</v>
      </c>
      <c r="C17" s="8">
        <f t="shared" si="7"/>
        <v>7.9129610228265861E-4</v>
      </c>
      <c r="D17" s="9">
        <f t="shared" si="8"/>
        <v>275601.59999999998</v>
      </c>
      <c r="E17" s="9">
        <f t="shared" si="5"/>
        <v>872.32988745145747</v>
      </c>
      <c r="F17" s="10">
        <f t="shared" si="6"/>
        <v>276473.92988745141</v>
      </c>
    </row>
    <row r="18" spans="1:6" x14ac:dyDescent="0.25">
      <c r="A18" s="6" t="s">
        <v>13</v>
      </c>
      <c r="B18" s="11">
        <v>2487</v>
      </c>
      <c r="C18" s="8">
        <f t="shared" si="7"/>
        <v>1.4897451978629615E-3</v>
      </c>
      <c r="D18" s="9">
        <f t="shared" si="8"/>
        <v>275601.59999999998</v>
      </c>
      <c r="E18" s="9">
        <f t="shared" si="5"/>
        <v>1642.3046404933953</v>
      </c>
      <c r="F18" s="14">
        <f t="shared" si="6"/>
        <v>277243.90464049339</v>
      </c>
    </row>
    <row r="19" spans="1:6" ht="15.75" thickBot="1" x14ac:dyDescent="0.3">
      <c r="A19" s="15"/>
      <c r="B19" s="16">
        <f>SUM(B13:B18)</f>
        <v>1669413</v>
      </c>
      <c r="C19" s="17">
        <f t="shared" ref="C19:F19" si="9">SUM(C13:C18)</f>
        <v>1.0000000000000002</v>
      </c>
      <c r="D19" s="18">
        <f t="shared" si="9"/>
        <v>1653609.6</v>
      </c>
      <c r="E19" s="18">
        <f t="shared" si="9"/>
        <v>1102406.3999999999</v>
      </c>
      <c r="F19" s="19">
        <f t="shared" si="9"/>
        <v>2756016</v>
      </c>
    </row>
    <row r="20" spans="1:6" ht="15.75" thickTop="1" x14ac:dyDescent="0.25"/>
    <row r="21" spans="1:6" x14ac:dyDescent="0.25">
      <c r="A21" s="20" t="s">
        <v>15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Technical Asisstant</dc:creator>
  <cp:lastModifiedBy>CTI CFF</cp:lastModifiedBy>
  <dcterms:created xsi:type="dcterms:W3CDTF">2019-09-05T02:53:40Z</dcterms:created>
  <dcterms:modified xsi:type="dcterms:W3CDTF">2019-10-27T19:23:52Z</dcterms:modified>
</cp:coreProperties>
</file>